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kikakukikaku\Desktop\企画H29\■公営企業関係\経営分析表関係\H28決算\"/>
    </mc:Choice>
  </mc:AlternateContent>
  <workbookProtection workbookPassword="B319" lockStructure="1"/>
  <bookViews>
    <workbookView xWindow="0" yWindow="0" windowWidth="20490" windowHeight="72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<sst xmlns="http://schemas.openxmlformats.org/spreadsheetml/2006/main" count="240" uniqueCount="126">
  <si>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</si>
  <si>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</si>
  <si>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</si>
  <si>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</si>
  <si>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</si>
  <si>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</si>
  <si>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</si>
  <si>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</si>
  <si>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</si>
  <si>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</si>
  <si>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</si>
  <si>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</si>
  <si>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</si>
  <si>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</si>
  <si>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</si>
  <si>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</si>
  <si>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</si>
  <si>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</si>
  <si>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</si>
  <si>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</si>
  <si>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</si>
  <si>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</si>
  <si>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</si>
  <si>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</si>
  <si>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</si>
  <si>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</si>
  <si>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</si>
  <si>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</si>
  <si>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</si>
  <si>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</si>
  <si>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</si>
  <si>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</si>
  <si>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</si>
  <si>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</si>
  <si>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</si>
  <si>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</si>
  <si>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</si>
  <si>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</si>
  <si>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</si>
  <si>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</si>
  <si>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</si>
  <si>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</si>
  <si>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</si>
  <si>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</si>
  <si>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</si>
  <si>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</si>
  <si>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</si>
  <si>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</si>
  <si>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</si>
  <si>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</si>
  <si>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</si>
  <si>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</si>
  <si>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</si>
  <si>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</si>
  <si>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</si>
  <si>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</si>
  <si>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</si>
  <si>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</si>
  <si>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</si>
  <si>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</si>
  <si>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</si>
  <si>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</si>
  <si>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</si>
  <si>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</si>
  <si>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</si>
  <si>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</si>
  <si>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</si>
  <si>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</si>
  <si>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</si>
  <si>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</si>
  <si>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</si>
  <si>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</si>
  <si>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</si>
  <si>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</si>
  <si>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</si>
  <si>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</si>
  <si>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</si>
  <si>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</si>
  <si>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</si>
  <si>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</si>
  <si>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</si>
  <si>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</si>
  <si>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</si>
  <si>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</si>
  <si>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</si>
  <si>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</si>
  <si>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</si>
  <si>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</si>
  <si>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</si>
  <si>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</si>
  <si>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</si>
  <si>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</si>
  <si>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</si>
  <si>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</si>
  <si>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</si>
  <si>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</si>
  <si>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</si>
  <si>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</si>
  <si>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</si>
  <si>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</si>
  <si>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</si>
  <si>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</si>
  <si>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</si>
  <si>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</si>
  <si>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</si>
  <si>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</si>
  <si>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</si>
  <si>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</si>
  <si>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</si>
  <si>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</si>
  <si>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与那国町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</si>
  <si>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</si>
  <si>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</si>
  <si>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</si>
  <si>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</si>
  <si>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</si>
  <si>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</si>
  <si>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</si>
  <si>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</si>
  <si>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</si>
  <si>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</si>
  <si>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</si>
  <si>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総収益の前年度比率はH27に減少したがH28では増加した。他会計繰入金はH22～H25まではほぼ同水準でである。経営健全化の面では依然、他会計繰入金の依存度が高いままであるので今後は健全化に努力したい。　　　　　　　　　　　　　　　　　　　　　　④起債償還はH30で完了予定。　　　　　　　　　　　　　　⑤H26に料金改定(消費税分のみ)をしているが、十分な料金水準とは言えず、経費回収率はH24以外の年度は平均付近で推移している。　　　　　　　　　　　　　　　　　⑥汚水処理原価はH25移行はほぼ同水準で推移していたがH28で若干の減少があった。　　　　　　　　　　　　　　　　　　　⑦施設利用率はH28で100%となった。　　　　　　　　　　　　　　　　　　　　　　　　⑧平均値を下回っており、今後は水洗化率向上に向けて普及啓蒙活動の強化に鋭意取り組む。　</t>
    <rPh sb="15" eb="17">
      <t>ゲンショウ</t>
    </rPh>
    <rPh sb="25" eb="27">
      <t>ゾウカ</t>
    </rPh>
    <rPh sb="89" eb="91">
      <t>コンゴ</t>
    </rPh>
    <rPh sb="92" eb="95">
      <t>ケンゼンカ</t>
    </rPh>
    <rPh sb="96" eb="98">
      <t>ドリョク</t>
    </rPh>
    <rPh sb="239" eb="241">
      <t>ゲンカ</t>
    </rPh>
    <rPh sb="245" eb="247">
      <t>イコウ</t>
    </rPh>
    <rPh sb="250" eb="251">
      <t>ドウ</t>
    </rPh>
    <rPh sb="251" eb="253">
      <t>スイジュン</t>
    </rPh>
    <rPh sb="265" eb="267">
      <t>ジャッカン</t>
    </rPh>
    <rPh sb="268" eb="270">
      <t>ゲンショウ</t>
    </rPh>
    <rPh sb="295" eb="297">
      <t>シセツ</t>
    </rPh>
    <rPh sb="297" eb="300">
      <t>リヨウリツ</t>
    </rPh>
    <rPh sb="373" eb="375">
      <t>エイイ</t>
    </rPh>
    <phoneticPr fontId="7"/>
  </si>
  <si>
    <t>③管渠改善については5年以上実施されていないが、施設稼動から年数が経過していることから、今後は老朽化の優先順位等を策定しながら継続して管渠改築更新の実施に努めたい。</t>
    <rPh sb="11" eb="14">
      <t>ネンイジョウ</t>
    </rPh>
    <rPh sb="14" eb="16">
      <t>ジッシ</t>
    </rPh>
    <rPh sb="24" eb="26">
      <t>シセツ</t>
    </rPh>
    <rPh sb="26" eb="28">
      <t>カドウ</t>
    </rPh>
    <rPh sb="30" eb="32">
      <t>ネンスウ</t>
    </rPh>
    <rPh sb="33" eb="35">
      <t>ケイカ</t>
    </rPh>
    <phoneticPr fontId="4"/>
  </si>
  <si>
    <t>経営の健全性・効率性から鑑みると、今後は料金水準適正化の検討、普及啓蒙活動の強化などを実施し、他会計繰入金の依存度を下げる必要性があるが、料金水準は町民の理解や議決を得る必要があるために他の市町村と比較して、高額な料金設定はできず、又施設・管渠の更新事業等必要な事業の実施を行いこれらのバランスを考慮しながらの経営となるため、今後は老朽化の進んだ箇所等、必要最小限の改修を実施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</si>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</sst>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91-45C0-A399-5D8369A15A16}"/>
            </c:ext>
          </c:extLst>
        </c:ser>
        <c:dLbls>
          <c:showLegendKey val="0"/>
          <c:showVal val="0"/>
          <c:showCatName val="0"/>
          <c:showSerName val="0"/>
          <c:showPercent val="0"/>
          <c:showBubbleSize val="0"/>
        </c:dLbls>
        <c:gapWidth val="150"/>
        <c:axId val="100186368"/>
        <c:axId val="1002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c:ext xmlns:c16="http://schemas.microsoft.com/office/drawing/2014/chart" uri="{C3380CC4-5D6E-409C-BE32-E72D297353CC}">
              <c16:uniqueId val="{00000001-0E91-45C0-A399-5D8369A15A16}"/>
            </c:ext>
          </c:extLst>
        </c:ser>
        <c:dLbls>
          <c:showLegendKey val="0"/>
          <c:showVal val="0"/>
          <c:showCatName val="0"/>
          <c:showSerName val="0"/>
          <c:showPercent val="0"/>
          <c:showBubbleSize val="0"/>
        </c:dLbls>
        <c:marker val="1"/>
        <c:smooth val="0"/>
        <c:axId val="100186368"/>
        <c:axId val="100241792"/>
      </c:lineChart>
      <c:dateAx>
        <c:axId val="100186368"/>
        <c:scaling>
          <c:orientation val="minMax"/>
        </c:scaling>
        <c:delete val="1"/>
        <c:axPos val="b"/>
        <c:numFmt formatCode="ge" sourceLinked="1"/>
        <c:majorTickMark val="none"/>
        <c:minorTickMark val="none"/>
        <c:tickLblPos val="none"/>
        <c:crossAx val="100241792"/>
        <c:crosses val="autoZero"/>
        <c:auto val="1"/>
        <c:lblOffset val="100"/>
        <c:baseTimeUnit val="years"/>
      </c:dateAx>
      <c:valAx>
        <c:axId val="1002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66.099999999999994</c:v>
                </c:pt>
                <c:pt idx="1">
                  <c:v>38.979999999999997</c:v>
                </c:pt>
                <c:pt idx="2">
                  <c:v>38.42</c:v>
                </c:pt>
                <c:pt idx="3">
                  <c:v>41.81</c:v>
                </c:pt>
                <c:pt idx="4">
                  <c:v>100</c:v>
                </c:pt>
              </c:numCache>
            </c:numRef>
          </c:val>
          <c:extLst>
            <c:ext xmlns:c16="http://schemas.microsoft.com/office/drawing/2014/chart" uri="{C3380CC4-5D6E-409C-BE32-E72D297353CC}">
              <c16:uniqueId val="{00000000-2238-4AF4-9911-FAD9D3FE6C19}"/>
            </c:ext>
          </c:extLst>
        </c:ser>
        <c:dLbls>
          <c:showLegendKey val="0"/>
          <c:showVal val="0"/>
          <c:showCatName val="0"/>
          <c:showSerName val="0"/>
          <c:showPercent val="0"/>
          <c:showBubbleSize val="0"/>
        </c:dLbls>
        <c:gapWidth val="150"/>
        <c:axId val="118893952"/>
        <c:axId val="118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c:ext xmlns:c16="http://schemas.microsoft.com/office/drawing/2014/chart" uri="{C3380CC4-5D6E-409C-BE32-E72D297353CC}">
              <c16:uniqueId val="{00000001-2238-4AF4-9911-FAD9D3FE6C19}"/>
            </c:ext>
          </c:extLst>
        </c:ser>
        <c:dLbls>
          <c:showLegendKey val="0"/>
          <c:showVal val="0"/>
          <c:showCatName val="0"/>
          <c:showSerName val="0"/>
          <c:showPercent val="0"/>
          <c:showBubbleSize val="0"/>
        </c:dLbls>
        <c:marker val="1"/>
        <c:smooth val="0"/>
        <c:axId val="118893952"/>
        <c:axId val="118896128"/>
      </c:lineChart>
      <c:dateAx>
        <c:axId val="118893952"/>
        <c:scaling>
          <c:orientation val="minMax"/>
        </c:scaling>
        <c:delete val="1"/>
        <c:axPos val="b"/>
        <c:numFmt formatCode="ge" sourceLinked="1"/>
        <c:majorTickMark val="none"/>
        <c:minorTickMark val="none"/>
        <c:tickLblPos val="none"/>
        <c:crossAx val="118896128"/>
        <c:crosses val="autoZero"/>
        <c:auto val="1"/>
        <c:lblOffset val="100"/>
        <c:baseTimeUnit val="years"/>
      </c:dateAx>
      <c:valAx>
        <c:axId val="118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70.11</c:v>
                </c:pt>
                <c:pt idx="1">
                  <c:v>67.239999999999995</c:v>
                </c:pt>
                <c:pt idx="2">
                  <c:v>67.12</c:v>
                </c:pt>
                <c:pt idx="3">
                  <c:v>67.989999999999995</c:v>
                </c:pt>
                <c:pt idx="4">
                  <c:v>62.28</c:v>
                </c:pt>
              </c:numCache>
            </c:numRef>
          </c:val>
          <c:extLst>
            <c:ext xmlns:c16="http://schemas.microsoft.com/office/drawing/2014/chart" uri="{C3380CC4-5D6E-409C-BE32-E72D297353CC}">
              <c16:uniqueId val="{00000000-C370-4C9E-8803-C29B50B2EF45}"/>
            </c:ext>
          </c:extLst>
        </c:ser>
        <c:dLbls>
          <c:showLegendKey val="0"/>
          <c:showVal val="0"/>
          <c:showCatName val="0"/>
          <c:showSerName val="0"/>
          <c:showPercent val="0"/>
          <c:showBubbleSize val="0"/>
        </c:dLbls>
        <c:gapWidth val="150"/>
        <c:axId val="118934528"/>
        <c:axId val="1189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c:ext xmlns:c16="http://schemas.microsoft.com/office/drawing/2014/chart" uri="{C3380CC4-5D6E-409C-BE32-E72D297353CC}">
              <c16:uniqueId val="{00000001-C370-4C9E-8803-C29B50B2EF45}"/>
            </c:ext>
          </c:extLst>
        </c:ser>
        <c:dLbls>
          <c:showLegendKey val="0"/>
          <c:showVal val="0"/>
          <c:showCatName val="0"/>
          <c:showSerName val="0"/>
          <c:showPercent val="0"/>
          <c:showBubbleSize val="0"/>
        </c:dLbls>
        <c:marker val="1"/>
        <c:smooth val="0"/>
        <c:axId val="118934528"/>
        <c:axId val="118944896"/>
      </c:lineChart>
      <c:dateAx>
        <c:axId val="118934528"/>
        <c:scaling>
          <c:orientation val="minMax"/>
        </c:scaling>
        <c:delete val="1"/>
        <c:axPos val="b"/>
        <c:numFmt formatCode="ge" sourceLinked="1"/>
        <c:majorTickMark val="none"/>
        <c:minorTickMark val="none"/>
        <c:tickLblPos val="none"/>
        <c:crossAx val="118944896"/>
        <c:crosses val="autoZero"/>
        <c:auto val="1"/>
        <c:lblOffset val="100"/>
        <c:baseTimeUnit val="years"/>
      </c:dateAx>
      <c:valAx>
        <c:axId val="118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173.47</c:v>
                </c:pt>
                <c:pt idx="1">
                  <c:v>107.94</c:v>
                </c:pt>
                <c:pt idx="2">
                  <c:v>139.9</c:v>
                </c:pt>
                <c:pt idx="3">
                  <c:v>88.6</c:v>
                </c:pt>
                <c:pt idx="4">
                  <c:v>123.75</c:v>
                </c:pt>
              </c:numCache>
            </c:numRef>
          </c:val>
          <c:extLst>
            <c:ext xmlns:c16="http://schemas.microsoft.com/office/drawing/2014/chart" uri="{C3380CC4-5D6E-409C-BE32-E72D297353CC}">
              <c16:uniqueId val="{00000000-A877-4AB9-8A1C-DF1102DEC9BE}"/>
            </c:ext>
          </c:extLst>
        </c:ser>
        <c:dLbls>
          <c:showLegendKey val="0"/>
          <c:showVal val="0"/>
          <c:showCatName val="0"/>
          <c:showSerName val="0"/>
          <c:showPercent val="0"/>
          <c:showBubbleSize val="0"/>
        </c:dLbls>
        <c:gapWidth val="150"/>
        <c:axId val="100251520"/>
        <c:axId val="100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7-4AB9-8A1C-DF1102DEC9BE}"/>
            </c:ext>
          </c:extLst>
        </c:ser>
        <c:dLbls>
          <c:showLegendKey val="0"/>
          <c:showVal val="0"/>
          <c:showCatName val="0"/>
          <c:showSerName val="0"/>
          <c:showPercent val="0"/>
          <c:showBubbleSize val="0"/>
        </c:dLbls>
        <c:marker val="1"/>
        <c:smooth val="0"/>
        <c:axId val="100251520"/>
        <c:axId val="100257792"/>
      </c:lineChart>
      <c:dateAx>
        <c:axId val="100251520"/>
        <c:scaling>
          <c:orientation val="minMax"/>
        </c:scaling>
        <c:delete val="1"/>
        <c:axPos val="b"/>
        <c:numFmt formatCode="ge" sourceLinked="1"/>
        <c:majorTickMark val="none"/>
        <c:minorTickMark val="none"/>
        <c:tickLblPos val="none"/>
        <c:crossAx val="100257792"/>
        <c:crosses val="autoZero"/>
        <c:auto val="1"/>
        <c:lblOffset val="100"/>
        <c:baseTimeUnit val="years"/>
      </c:dateAx>
      <c:valAx>
        <c:axId val="100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F-4891-92B3-99301178ED08}"/>
            </c:ext>
          </c:extLst>
        </c:ser>
        <c:dLbls>
          <c:showLegendKey val="0"/>
          <c:showVal val="0"/>
          <c:showCatName val="0"/>
          <c:showSerName val="0"/>
          <c:showPercent val="0"/>
          <c:showBubbleSize val="0"/>
        </c:dLbls>
        <c:gapWidth val="150"/>
        <c:axId val="100304384"/>
        <c:axId val="100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F-4891-92B3-99301178ED08}"/>
            </c:ext>
          </c:extLst>
        </c:ser>
        <c:dLbls>
          <c:showLegendKey val="0"/>
          <c:showVal val="0"/>
          <c:showCatName val="0"/>
          <c:showSerName val="0"/>
          <c:showPercent val="0"/>
          <c:showBubbleSize val="0"/>
        </c:dLbls>
        <c:marker val="1"/>
        <c:smooth val="0"/>
        <c:axId val="100304384"/>
        <c:axId val="100306304"/>
      </c:lineChart>
      <c:dateAx>
        <c:axId val="100304384"/>
        <c:scaling>
          <c:orientation val="minMax"/>
        </c:scaling>
        <c:delete val="1"/>
        <c:axPos val="b"/>
        <c:numFmt formatCode="ge" sourceLinked="1"/>
        <c:majorTickMark val="none"/>
        <c:minorTickMark val="none"/>
        <c:tickLblPos val="none"/>
        <c:crossAx val="100306304"/>
        <c:crosses val="autoZero"/>
        <c:auto val="1"/>
        <c:lblOffset val="100"/>
        <c:baseTimeUnit val="years"/>
      </c:dateAx>
      <c:valAx>
        <c:axId val="100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F-4EA4-A061-2101D6DCB3E2}"/>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F-4EA4-A061-2101D6DCB3E2}"/>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AA-4BE9-A49D-C095959C1482}"/>
            </c:ext>
          </c:extLst>
        </c:ser>
        <c:dLbls>
          <c:showLegendKey val="0"/>
          <c:showVal val="0"/>
          <c:showCatName val="0"/>
          <c:showSerName val="0"/>
          <c:showPercent val="0"/>
          <c:showBubbleSize val="0"/>
        </c:dLbls>
        <c:gapWidth val="150"/>
        <c:axId val="118322304"/>
        <c:axId val="118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AA-4BE9-A49D-C095959C1482}"/>
            </c:ext>
          </c:extLst>
        </c:ser>
        <c:dLbls>
          <c:showLegendKey val="0"/>
          <c:showVal val="0"/>
          <c:showCatName val="0"/>
          <c:showSerName val="0"/>
          <c:showPercent val="0"/>
          <c:showBubbleSize val="0"/>
        </c:dLbls>
        <c:marker val="1"/>
        <c:smooth val="0"/>
        <c:axId val="118322304"/>
        <c:axId val="118324224"/>
      </c:lineChart>
      <c:dateAx>
        <c:axId val="118322304"/>
        <c:scaling>
          <c:orientation val="minMax"/>
        </c:scaling>
        <c:delete val="1"/>
        <c:axPos val="b"/>
        <c:numFmt formatCode="ge" sourceLinked="1"/>
        <c:majorTickMark val="none"/>
        <c:minorTickMark val="none"/>
        <c:tickLblPos val="none"/>
        <c:crossAx val="118324224"/>
        <c:crosses val="autoZero"/>
        <c:auto val="1"/>
        <c:lblOffset val="100"/>
        <c:baseTimeUnit val="years"/>
      </c:dateAx>
      <c:valAx>
        <c:axId val="11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C-4006-9DEA-F14BC2840032}"/>
            </c:ext>
          </c:extLst>
        </c:ser>
        <c:dLbls>
          <c:showLegendKey val="0"/>
          <c:showVal val="0"/>
          <c:showCatName val="0"/>
          <c:showSerName val="0"/>
          <c:showPercent val="0"/>
          <c:showBubbleSize val="0"/>
        </c:dLbls>
        <c:gapWidth val="150"/>
        <c:axId val="118350592"/>
        <c:axId val="118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C-4006-9DEA-F14BC2840032}"/>
            </c:ext>
          </c:extLst>
        </c:ser>
        <c:dLbls>
          <c:showLegendKey val="0"/>
          <c:showVal val="0"/>
          <c:showCatName val="0"/>
          <c:showSerName val="0"/>
          <c:showPercent val="0"/>
          <c:showBubbleSize val="0"/>
        </c:dLbls>
        <c:marker val="1"/>
        <c:smooth val="0"/>
        <c:axId val="118350592"/>
        <c:axId val="118352512"/>
      </c:lineChart>
      <c:dateAx>
        <c:axId val="118350592"/>
        <c:scaling>
          <c:orientation val="minMax"/>
        </c:scaling>
        <c:delete val="1"/>
        <c:axPos val="b"/>
        <c:numFmt formatCode="ge" sourceLinked="1"/>
        <c:majorTickMark val="none"/>
        <c:minorTickMark val="none"/>
        <c:tickLblPos val="none"/>
        <c:crossAx val="118352512"/>
        <c:crosses val="autoZero"/>
        <c:auto val="1"/>
        <c:lblOffset val="100"/>
        <c:baseTimeUnit val="years"/>
      </c:dateAx>
      <c:valAx>
        <c:axId val="118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93.82</c:v>
                </c:pt>
                <c:pt idx="1">
                  <c:v>71.37</c:v>
                </c:pt>
                <c:pt idx="2">
                  <c:v>46.26</c:v>
                </c:pt>
                <c:pt idx="3">
                  <c:v>24.13</c:v>
                </c:pt>
                <c:pt idx="4">
                  <c:v>15.93</c:v>
                </c:pt>
              </c:numCache>
            </c:numRef>
          </c:val>
          <c:extLst>
            <c:ext xmlns:c16="http://schemas.microsoft.com/office/drawing/2014/chart" uri="{C3380CC4-5D6E-409C-BE32-E72D297353CC}">
              <c16:uniqueId val="{00000000-20D1-4211-9C00-E059ACECB3F4}"/>
            </c:ext>
          </c:extLst>
        </c:ser>
        <c:dLbls>
          <c:showLegendKey val="0"/>
          <c:showVal val="0"/>
          <c:showCatName val="0"/>
          <c:showSerName val="0"/>
          <c:showPercent val="0"/>
          <c:showBubbleSize val="0"/>
        </c:dLbls>
        <c:gapWidth val="150"/>
        <c:axId val="118714752"/>
        <c:axId val="1187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c:ext xmlns:c16="http://schemas.microsoft.com/office/drawing/2014/chart" uri="{C3380CC4-5D6E-409C-BE32-E72D297353CC}">
              <c16:uniqueId val="{00000001-20D1-4211-9C00-E059ACECB3F4}"/>
            </c:ext>
          </c:extLst>
        </c:ser>
        <c:dLbls>
          <c:showLegendKey val="0"/>
          <c:showVal val="0"/>
          <c:showCatName val="0"/>
          <c:showSerName val="0"/>
          <c:showPercent val="0"/>
          <c:showBubbleSize val="0"/>
        </c:dLbls>
        <c:marker val="1"/>
        <c:smooth val="0"/>
        <c:axId val="118714752"/>
        <c:axId val="118716672"/>
      </c:lineChart>
      <c:dateAx>
        <c:axId val="118714752"/>
        <c:scaling>
          <c:orientation val="minMax"/>
        </c:scaling>
        <c:delete val="1"/>
        <c:axPos val="b"/>
        <c:numFmt formatCode="ge" sourceLinked="1"/>
        <c:majorTickMark val="none"/>
        <c:minorTickMark val="none"/>
        <c:tickLblPos val="none"/>
        <c:crossAx val="118716672"/>
        <c:crosses val="autoZero"/>
        <c:auto val="1"/>
        <c:lblOffset val="100"/>
        <c:baseTimeUnit val="years"/>
      </c:dateAx>
      <c:valAx>
        <c:axId val="118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91.58</c:v>
                </c:pt>
                <c:pt idx="1">
                  <c:v>48.86</c:v>
                </c:pt>
                <c:pt idx="2">
                  <c:v>53.62</c:v>
                </c:pt>
                <c:pt idx="3">
                  <c:v>55.7</c:v>
                </c:pt>
                <c:pt idx="4">
                  <c:v>48.19</c:v>
                </c:pt>
              </c:numCache>
            </c:numRef>
          </c:val>
          <c:extLst>
            <c:ext xmlns:c16="http://schemas.microsoft.com/office/drawing/2014/chart" uri="{C3380CC4-5D6E-409C-BE32-E72D297353CC}">
              <c16:uniqueId val="{00000000-C85F-425B-993B-3BB8CD14582E}"/>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c:ext xmlns:c16="http://schemas.microsoft.com/office/drawing/2014/chart" uri="{C3380CC4-5D6E-409C-BE32-E72D297353CC}">
              <c16:uniqueId val="{00000001-C85F-425B-993B-3BB8CD14582E}"/>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50.78</c:v>
                </c:pt>
                <c:pt idx="1">
                  <c:v>99.58</c:v>
                </c:pt>
                <c:pt idx="2">
                  <c:v>102.5</c:v>
                </c:pt>
                <c:pt idx="3">
                  <c:v>110.69</c:v>
                </c:pt>
                <c:pt idx="4">
                  <c:v>104.37</c:v>
                </c:pt>
              </c:numCache>
            </c:numRef>
          </c:val>
          <c:extLst>
            <c:ext xmlns:c16="http://schemas.microsoft.com/office/drawing/2014/chart" uri="{C3380CC4-5D6E-409C-BE32-E72D297353CC}">
              <c16:uniqueId val="{00000000-7FDE-4F8A-AE24-45A0D30CA024}"/>
            </c:ext>
          </c:extLst>
        </c:ser>
        <c:dLbls>
          <c:showLegendKey val="0"/>
          <c:showVal val="0"/>
          <c:showCatName val="0"/>
          <c:showSerName val="0"/>
          <c:showPercent val="0"/>
          <c:showBubbleSize val="0"/>
        </c:dLbls>
        <c:gapWidth val="150"/>
        <c:axId val="118853632"/>
        <c:axId val="11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c:ext xmlns:c16="http://schemas.microsoft.com/office/drawing/2014/chart" uri="{C3380CC4-5D6E-409C-BE32-E72D297353CC}">
              <c16:uniqueId val="{00000001-7FDE-4F8A-AE24-45A0D30CA024}"/>
            </c:ext>
          </c:extLst>
        </c:ser>
        <c:dLbls>
          <c:showLegendKey val="0"/>
          <c:showVal val="0"/>
          <c:showCatName val="0"/>
          <c:showSerName val="0"/>
          <c:showPercent val="0"/>
          <c:showBubbleSize val="0"/>
        </c:dLbls>
        <c:marker val="1"/>
        <c:smooth val="0"/>
        <c:axId val="118853632"/>
        <c:axId val="118855552"/>
      </c:lineChart>
      <c:dateAx>
        <c:axId val="118853632"/>
        <c:scaling>
          <c:orientation val="minMax"/>
        </c:scaling>
        <c:delete val="1"/>
        <c:axPos val="b"/>
        <c:numFmt formatCode="ge" sourceLinked="1"/>
        <c:majorTickMark val="none"/>
        <c:minorTickMark val="none"/>
        <c:tickLblPos val="none"/>
        <c:crossAx val="118855552"/>
        <c:crosses val="autoZero"/>
        <c:auto val="1"/>
        <c:lblOffset val="100"/>
        <c:baseTimeUnit val="years"/>
      </c:dateAx>
      <c:valAx>
        <c:axId val="118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7" zoomScaleNormal="100" workbookViewId="0">
      <selection activeCell="AT12" sqref="AT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与那国町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125</v>
      </c>
      <c r="AE8" s="49"/>
      <c r="AF8" s="49"/>
      <c r="AG8" s="49"/>
      <c r="AH8" s="49"/>
      <c r="AI8" s="49"/>
      <c r="AJ8" s="49"/>
      <c r="AK8" s="4"/>
      <c r="AL8" s="50">
        <f>データ!S6</f>
        <v>1704</v>
      </c>
      <c r="AM8" s="50"/>
      <c r="AN8" s="50"/>
      <c r="AO8" s="50"/>
      <c r="AP8" s="50"/>
      <c r="AQ8" s="50"/>
      <c r="AR8" s="50"/>
      <c r="AS8" s="50"/>
      <c r="AT8" s="45">
        <f>データ!T6</f>
        <v>28.96</v>
      </c>
      <c r="AU8" s="45"/>
      <c r="AV8" s="45"/>
      <c r="AW8" s="45"/>
      <c r="AX8" s="45"/>
      <c r="AY8" s="45"/>
      <c r="AZ8" s="45"/>
      <c r="BA8" s="45"/>
      <c r="BB8" s="45">
        <f>データ!U6</f>
        <v>58.84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34.14</v>
      </c>
      <c r="Q10" s="45"/>
      <c r="R10" s="45"/>
      <c r="S10" s="45"/>
      <c r="T10" s="45"/>
      <c r="U10" s="45"/>
      <c r="V10" s="45"/>
      <c r="W10" s="45">
        <f>データ!Q6</f>
        <v>100</v>
      </c>
      <c r="X10" s="45"/>
      <c r="Y10" s="45"/>
      <c r="Z10" s="45"/>
      <c r="AA10" s="45"/>
      <c r="AB10" s="45"/>
      <c r="AC10" s="45"/>
      <c r="AD10" s="50">
        <f>データ!R6</f>
        <v>927</v>
      </c>
      <c r="AE10" s="50"/>
      <c r="AF10" s="50"/>
      <c r="AG10" s="50"/>
      <c r="AH10" s="50"/>
      <c r="AI10" s="50"/>
      <c r="AJ10" s="50"/>
      <c r="AK10" s="2"/>
      <c r="AL10" s="50">
        <f>データ!V6</f>
        <v>578</v>
      </c>
      <c r="AM10" s="50"/>
      <c r="AN10" s="50"/>
      <c r="AO10" s="50"/>
      <c r="AP10" s="50"/>
      <c r="AQ10" s="50"/>
      <c r="AR10" s="50"/>
      <c r="AS10" s="50"/>
      <c r="AT10" s="45">
        <f>データ!W6</f>
        <v>0.14000000000000001</v>
      </c>
      <c r="AU10" s="45"/>
      <c r="AV10" s="45"/>
      <c r="AW10" s="45"/>
      <c r="AX10" s="45"/>
      <c r="AY10" s="45"/>
      <c r="AZ10" s="45"/>
      <c r="BA10" s="45"/>
      <c r="BB10" s="45">
        <f>データ!X6</f>
        <v>4128.57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124</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473821</v>
      </c>
      <c r="D6" s="33">
        <f t="shared" si="3"/>
        <v>47</v>
      </c>
      <c r="E6" s="33">
        <f t="shared" si="3"/>
        <v>17</v>
      </c>
      <c r="F6" s="33">
        <f t="shared" si="3"/>
        <v>6</v>
      </c>
      <c r="G6" s="33">
        <f t="shared" si="3"/>
        <v>0</v>
      </c>
      <c r="H6" s="33" t="str">
        <f t="shared" si="3"/>
        <v>沖縄県　与那国町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34.14</v>
      </c>
      <c r="Q6" s="34">
        <f t="shared" si="3"/>
        <v>100</v>
      </c>
      <c r="R6" s="34">
        <f t="shared" si="3"/>
        <v>927</v>
      </c>
      <c r="S6" s="34">
        <f t="shared" si="3"/>
        <v>1704</v>
      </c>
      <c r="T6" s="34">
        <f t="shared" si="3"/>
        <v>28.96</v>
      </c>
      <c r="U6" s="34">
        <f t="shared" si="3"/>
        <v>58.84</v>
      </c>
      <c r="V6" s="34">
        <f t="shared" si="3"/>
        <v>578</v>
      </c>
      <c r="W6" s="34">
        <f t="shared" si="3"/>
        <v>0.14000000000000001</v>
      </c>
      <c r="X6" s="34">
        <f t="shared" si="3"/>
        <v>4128.57</v>
      </c>
      <c r="Y6" s="35">
        <f>IF(Y7="",NA(),Y7)</f>
        <v>173.47</v>
      </c>
      <c r="Z6" s="35">
        <f t="shared" ref="Z6:AH6" si="4">IF(Z7="",NA(),Z7)</f>
        <v>107.94</v>
      </c>
      <c r="AA6" s="35">
        <f t="shared" si="4"/>
        <v>139.9</v>
      </c>
      <c r="AB6" s="35">
        <f t="shared" si="4"/>
        <v>88.6</v>
      </c>
      <c r="AC6" s="35">
        <f t="shared" si="4"/>
        <v>123.75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93.82</v>
      </c>
      <c r="BG6" s="35">
        <f t="shared" ref="BG6:BO6" si="7">IF(BG7="",NA(),BG7)</f>
        <v>71.37</v>
      </c>
      <c r="BH6" s="35">
        <f t="shared" si="7"/>
        <v>46.26</v>
      </c>
      <c r="BI6" s="35">
        <f t="shared" si="7"/>
        <v>24.13</v>
      </c>
      <c r="BJ6" s="35">
        <f t="shared" si="7"/>
        <v>15.93</v>
      </c>
      <c r="BK6" s="35">
        <f t="shared" si="7"/>
        <v>827.19</v>
      </c>
      <c r="BL6" s="35">
        <f t="shared" si="7"/>
        <v>817.63</v>
      </c>
      <c r="BM6" s="35">
        <f t="shared" si="7"/>
        <v>830.5</v>
      </c>
      <c r="BN6" s="35">
        <f t="shared" si="7"/>
        <v>1029.24</v>
      </c>
      <c r="BO6" s="35">
        <f t="shared" si="7"/>
        <v>1063.93</v>
      </c>
      <c r="BP6" s="34" t="str">
        <f>IF(BP7="","",IF(BP7="-","【-】","【"&amp;SUBSTITUTE(TEXT(BP7,"#,##0.00"),"-","△")&amp;"】"))</f>
        <v>【985.48】</v>
      </c>
      <c r="BQ6" s="35">
        <f>IF(BQ7="",NA(),BQ7)</f>
        <v>91.58</v>
      </c>
      <c r="BR6" s="35">
        <f t="shared" ref="BR6:BZ6" si="8">IF(BR7="",NA(),BR7)</f>
        <v>48.86</v>
      </c>
      <c r="BS6" s="35">
        <f t="shared" si="8"/>
        <v>53.62</v>
      </c>
      <c r="BT6" s="35">
        <f t="shared" si="8"/>
        <v>55.7</v>
      </c>
      <c r="BU6" s="35">
        <f t="shared" si="8"/>
        <v>48.19</v>
      </c>
      <c r="BV6" s="35">
        <f t="shared" si="8"/>
        <v>45.01</v>
      </c>
      <c r="BW6" s="35">
        <f t="shared" si="8"/>
        <v>46.31</v>
      </c>
      <c r="BX6" s="35">
        <f t="shared" si="8"/>
        <v>43.66</v>
      </c>
      <c r="BY6" s="35">
        <f t="shared" si="8"/>
        <v>43.13</v>
      </c>
      <c r="BZ6" s="35">
        <f t="shared" si="8"/>
        <v>46.26</v>
      </c>
      <c r="CA6" s="34" t="str">
        <f>IF(CA7="","",IF(CA7="-","【-】","【"&amp;SUBSTITUTE(TEXT(CA7,"#,##0.00"),"-","△")&amp;"】"))</f>
        <v>【45.38】</v>
      </c>
      <c r="CB6" s="35">
        <f>IF(CB7="",NA(),CB7)</f>
        <v>50.78</v>
      </c>
      <c r="CC6" s="35">
        <f t="shared" ref="CC6:CK6" si="9">IF(CC7="",NA(),CC7)</f>
        <v>99.58</v>
      </c>
      <c r="CD6" s="35">
        <f t="shared" si="9"/>
        <v>102.5</v>
      </c>
      <c r="CE6" s="35">
        <f t="shared" si="9"/>
        <v>110.69</v>
      </c>
      <c r="CF6" s="35">
        <f t="shared" si="9"/>
        <v>104.37</v>
      </c>
      <c r="CG6" s="35">
        <f t="shared" si="9"/>
        <v>350.91</v>
      </c>
      <c r="CH6" s="35">
        <f t="shared" si="9"/>
        <v>349.08</v>
      </c>
      <c r="CI6" s="35">
        <f t="shared" si="9"/>
        <v>382.09</v>
      </c>
      <c r="CJ6" s="35">
        <f t="shared" si="9"/>
        <v>392.03</v>
      </c>
      <c r="CK6" s="35">
        <f t="shared" si="9"/>
        <v>376.4</v>
      </c>
      <c r="CL6" s="34" t="str">
        <f>IF(CL7="","",IF(CL7="-","【-】","【"&amp;SUBSTITUTE(TEXT(CL7,"#,##0.00"),"-","△")&amp;"】"))</f>
        <v>【377.04】</v>
      </c>
      <c r="CM6" s="35">
        <f>IF(CM7="",NA(),CM7)</f>
        <v>66.099999999999994</v>
      </c>
      <c r="CN6" s="35">
        <f t="shared" ref="CN6:CV6" si="10">IF(CN7="",NA(),CN7)</f>
        <v>38.979999999999997</v>
      </c>
      <c r="CO6" s="35">
        <f t="shared" si="10"/>
        <v>38.42</v>
      </c>
      <c r="CP6" s="35">
        <f t="shared" si="10"/>
        <v>41.81</v>
      </c>
      <c r="CQ6" s="35">
        <f t="shared" si="10"/>
        <v>100</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70.11</v>
      </c>
      <c r="CY6" s="35">
        <f t="shared" ref="CY6:DG6" si="11">IF(CY7="",NA(),CY7)</f>
        <v>67.239999999999995</v>
      </c>
      <c r="CZ6" s="35">
        <f t="shared" si="11"/>
        <v>67.12</v>
      </c>
      <c r="DA6" s="35">
        <f t="shared" si="11"/>
        <v>67.989999999999995</v>
      </c>
      <c r="DB6" s="35">
        <f t="shared" si="11"/>
        <v>62.28</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473821</v>
      </c>
      <c r="D7" s="37">
        <v>47</v>
      </c>
      <c r="E7" s="37">
        <v>17</v>
      </c>
      <c r="F7" s="37">
        <v>6</v>
      </c>
      <c r="G7" s="37">
        <v>0</v>
      </c>
      <c r="H7" s="37" t="s">
        <v>110</v>
      </c>
      <c r="I7" s="37" t="s">
        <v>111</v>
      </c>
      <c r="J7" s="37" t="s">
        <v>112</v>
      </c>
      <c r="K7" s="37" t="s">
        <v>113</v>
      </c>
      <c r="L7" s="37" t="s">
        <v>114</v>
      </c>
      <c r="M7" s="37"/>
      <c r="N7" s="38" t="s">
        <v>115</v>
      </c>
      <c r="O7" s="38" t="s">
        <v>116</v>
      </c>
      <c r="P7" s="38">
        <v>34.14</v>
      </c>
      <c r="Q7" s="38">
        <v>100</v>
      </c>
      <c r="R7" s="38">
        <v>927</v>
      </c>
      <c r="S7" s="38">
        <v>1704</v>
      </c>
      <c r="T7" s="38">
        <v>28.96</v>
      </c>
      <c r="U7" s="38">
        <v>58.84</v>
      </c>
      <c r="V7" s="38">
        <v>578</v>
      </c>
      <c r="W7" s="38">
        <v>0.14000000000000001</v>
      </c>
      <c r="X7" s="38">
        <v>4128.57</v>
      </c>
      <c r="Y7" s="38">
        <v>173.47</v>
      </c>
      <c r="Z7" s="38">
        <v>107.94</v>
      </c>
      <c r="AA7" s="38">
        <v>139.9</v>
      </c>
      <c r="AB7" s="38">
        <v>88.6</v>
      </c>
      <c r="AC7" s="38">
        <v>123.75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93.82</v>
      </c>
      <c r="BG7" s="38">
        <v>71.37</v>
      </c>
      <c r="BH7" s="38">
        <v>46.26</v>
      </c>
      <c r="BI7" s="38">
        <v>24.13</v>
      </c>
      <c r="BJ7" s="38">
        <v>15.93</v>
      </c>
      <c r="BK7" s="38">
        <v>827.19</v>
      </c>
      <c r="BL7" s="38">
        <v>817.63</v>
      </c>
      <c r="BM7" s="38">
        <v>830.5</v>
      </c>
      <c r="BN7" s="38">
        <v>1029.24</v>
      </c>
      <c r="BO7" s="38">
        <v>1063.93</v>
      </c>
      <c r="BP7" s="38">
        <v>985.48</v>
      </c>
      <c r="BQ7" s="38">
        <v>91.58</v>
      </c>
      <c r="BR7" s="38">
        <v>48.86</v>
      </c>
      <c r="BS7" s="38">
        <v>53.62</v>
      </c>
      <c r="BT7" s="38">
        <v>55.7</v>
      </c>
      <c r="BU7" s="38">
        <v>48.19</v>
      </c>
      <c r="BV7" s="38">
        <v>45.01</v>
      </c>
      <c r="BW7" s="38">
        <v>46.31</v>
      </c>
      <c r="BX7" s="38">
        <v>43.66</v>
      </c>
      <c r="BY7" s="38">
        <v>43.13</v>
      </c>
      <c r="BZ7" s="38">
        <v>46.26</v>
      </c>
      <c r="CA7" s="38">
        <v>45.38</v>
      </c>
      <c r="CB7" s="38">
        <v>50.78</v>
      </c>
      <c r="CC7" s="38">
        <v>99.58</v>
      </c>
      <c r="CD7" s="38">
        <v>102.5</v>
      </c>
      <c r="CE7" s="38">
        <v>110.69</v>
      </c>
      <c r="CF7" s="38">
        <v>104.37</v>
      </c>
      <c r="CG7" s="38">
        <v>350.91</v>
      </c>
      <c r="CH7" s="38">
        <v>349.08</v>
      </c>
      <c r="CI7" s="38">
        <v>382.09</v>
      </c>
      <c r="CJ7" s="38">
        <v>392.03</v>
      </c>
      <c r="CK7" s="38">
        <v>376.4</v>
      </c>
      <c r="CL7" s="38">
        <v>377.04</v>
      </c>
      <c r="CM7" s="38">
        <v>66.099999999999994</v>
      </c>
      <c r="CN7" s="38">
        <v>38.979999999999997</v>
      </c>
      <c r="CO7" s="38">
        <v>38.42</v>
      </c>
      <c r="CP7" s="38">
        <v>41.81</v>
      </c>
      <c r="CQ7" s="38">
        <v>100</v>
      </c>
      <c r="CR7" s="38">
        <v>38.24</v>
      </c>
      <c r="CS7" s="38">
        <v>39.42</v>
      </c>
      <c r="CT7" s="38">
        <v>39.68</v>
      </c>
      <c r="CU7" s="38">
        <v>35.64</v>
      </c>
      <c r="CV7" s="38">
        <v>33.729999999999997</v>
      </c>
      <c r="CW7" s="38">
        <v>34.15</v>
      </c>
      <c r="CX7" s="38">
        <v>70.11</v>
      </c>
      <c r="CY7" s="38">
        <v>67.239999999999995</v>
      </c>
      <c r="CZ7" s="38">
        <v>67.12</v>
      </c>
      <c r="DA7" s="38">
        <v>67.989999999999995</v>
      </c>
      <c r="DB7" s="38">
        <v>62.28</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kikakukikaku</cp:lastModifiedBy>
  <cp:lastPrinted>2018-02-26T10:22:58Z</cp:lastPrinted>
  <dcterms:created xsi:type="dcterms:W3CDTF">2017-12-25T02:37:05Z</dcterms:created>
  <dcterms:modified xsi:type="dcterms:W3CDTF">2018-02-26T10:23:18Z</dcterms:modified>
  <cp:category/>
</cp:coreProperties>
</file>